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wona\Desktop\"/>
    </mc:Choice>
  </mc:AlternateContent>
  <xr:revisionPtr revIDLastSave="0" documentId="13_ncr:1_{F0E5ED6B-9AAA-4D18-8B65-C159EA51B33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Część 1- Kraków" sheetId="2" r:id="rId1"/>
    <sheet name="Część 2 - Bytom" sheetId="3" r:id="rId2"/>
    <sheet name="Część 3 - Wrocław" sheetId="4" r:id="rId3"/>
  </sheets>
  <definedNames>
    <definedName name="_xlnm.Print_Area" localSheetId="0">'Część 1- Kraków'!$B$1:$N$29</definedName>
  </definedNames>
  <calcPr calcId="191029"/>
</workbook>
</file>

<file path=xl/calcChain.xml><?xml version="1.0" encoding="utf-8"?>
<calcChain xmlns="http://schemas.openxmlformats.org/spreadsheetml/2006/main">
  <c r="K11" i="4" l="1"/>
  <c r="K12" i="4"/>
  <c r="M6" i="4"/>
  <c r="M10" i="4"/>
  <c r="M11" i="4"/>
  <c r="M7" i="4"/>
  <c r="M8" i="4"/>
  <c r="M9" i="4"/>
  <c r="K7" i="4"/>
  <c r="K8" i="4"/>
  <c r="K9" i="4"/>
  <c r="K10" i="4"/>
  <c r="M7" i="3"/>
  <c r="M8" i="3"/>
  <c r="M10" i="3"/>
  <c r="M11" i="3"/>
  <c r="M13" i="3"/>
  <c r="K7" i="3"/>
  <c r="K8" i="3"/>
  <c r="K9" i="3"/>
  <c r="K15" i="3" s="1"/>
  <c r="K10" i="3"/>
  <c r="K12" i="3"/>
  <c r="K13" i="3"/>
  <c r="L19" i="2"/>
  <c r="L24" i="2" s="1"/>
  <c r="N16" i="2"/>
  <c r="N6" i="2"/>
  <c r="N7" i="2"/>
  <c r="N8" i="2"/>
  <c r="N9" i="2"/>
  <c r="N10" i="2"/>
  <c r="N11" i="2"/>
  <c r="N12" i="2"/>
  <c r="N13" i="2"/>
  <c r="N14" i="2"/>
  <c r="N15" i="2"/>
  <c r="N17" i="2"/>
  <c r="N18" i="2"/>
  <c r="N20" i="2"/>
  <c r="N21" i="2"/>
  <c r="N22" i="2"/>
  <c r="N5" i="2"/>
  <c r="L14" i="2"/>
  <c r="L15" i="2"/>
  <c r="L16" i="2"/>
  <c r="L17" i="2"/>
  <c r="L18" i="2"/>
  <c r="L20" i="2"/>
  <c r="L21" i="2"/>
  <c r="L6" i="2"/>
  <c r="L7" i="2"/>
  <c r="L8" i="2"/>
  <c r="L9" i="2"/>
  <c r="L10" i="2"/>
  <c r="L11" i="2"/>
  <c r="L12" i="2"/>
  <c r="L13" i="2"/>
  <c r="M9" i="3" l="1"/>
  <c r="M15" i="3" s="1"/>
  <c r="M12" i="4"/>
</calcChain>
</file>

<file path=xl/sharedStrings.xml><?xml version="1.0" encoding="utf-8"?>
<sst xmlns="http://schemas.openxmlformats.org/spreadsheetml/2006/main" count="332" uniqueCount="170">
  <si>
    <t>(wzór kalkulacji cenowej)</t>
  </si>
  <si>
    <t>Afisz/ Plakat B1 (4+0)</t>
  </si>
  <si>
    <t>Format</t>
  </si>
  <si>
    <t>B1</t>
  </si>
  <si>
    <t>Ilość kolorów</t>
  </si>
  <si>
    <t>4+0</t>
  </si>
  <si>
    <t>Nakład</t>
  </si>
  <si>
    <t>100 szt.</t>
  </si>
  <si>
    <t>Papier</t>
  </si>
  <si>
    <t>Forma przekazania materiałów</t>
  </si>
  <si>
    <t>PDF/ftp</t>
  </si>
  <si>
    <t>Projekt graficzny</t>
  </si>
  <si>
    <t>własny</t>
  </si>
  <si>
    <t>Rodzaj wydruku</t>
  </si>
  <si>
    <t>Program do spektaklu</t>
  </si>
  <si>
    <t>4+4</t>
  </si>
  <si>
    <t>500 szt.</t>
  </si>
  <si>
    <t>Wizytówki</t>
  </si>
  <si>
    <t>Ilość stron</t>
  </si>
  <si>
    <t>1000 szt.</t>
  </si>
  <si>
    <t>200 szt.</t>
  </si>
  <si>
    <t>100 x 200</t>
  </si>
  <si>
    <t>własny (na podstawie plakatu B1)</t>
  </si>
  <si>
    <t>Łączna cena netto</t>
  </si>
  <si>
    <t>Łączna cena brutto</t>
  </si>
  <si>
    <t>Stawka Vat (%)</t>
  </si>
  <si>
    <t>Przewidywana ilość nakładów do zamówienia</t>
  </si>
  <si>
    <t>data, podpis i pieczęć imienna upoważnionego przedstawiciela Wykonawcy</t>
  </si>
  <si>
    <t>.............................................................................................</t>
  </si>
  <si>
    <t>Cena jednostkowa netto za 1 nakład</t>
  </si>
  <si>
    <t>Lp.</t>
  </si>
  <si>
    <t>1.</t>
  </si>
  <si>
    <r>
      <t xml:space="preserve">Wykonywanie usług drukowania materiałów promocyjnych </t>
    </r>
    <r>
      <rPr>
        <b/>
        <sz val="10.5"/>
        <color rgb="FF000000"/>
        <rFont val="Arial"/>
        <family val="2"/>
        <charset val="238"/>
      </rPr>
      <t xml:space="preserve">(plakatów, afiszy, ulotek itp.) dla AST  w Krakowie </t>
    </r>
  </si>
  <si>
    <t>1 szt.</t>
  </si>
  <si>
    <t>Zaproszenie</t>
  </si>
  <si>
    <t>L.p.</t>
  </si>
  <si>
    <t>Afisz/ Plakat</t>
  </si>
  <si>
    <t>kreda matowa 135 g</t>
  </si>
  <si>
    <t>600 szt.</t>
  </si>
  <si>
    <t>Program do spektaklu/ ulotka do spektaklu</t>
  </si>
  <si>
    <t>210 mm x 100 mm  DL</t>
  </si>
  <si>
    <t>210 mm x 297mm, bigowany w dwóch miejscach, typu U (3DL do DL)</t>
  </si>
  <si>
    <t>---</t>
  </si>
  <si>
    <t xml:space="preserve">Zaproszenie na inaugurację </t>
  </si>
  <si>
    <t>200 x 210, 1 biga, złożony do DL</t>
  </si>
  <si>
    <r>
      <rPr>
        <sz val="8"/>
        <rFont val="Czcionka tekstu podstawowego"/>
        <charset val="238"/>
      </rPr>
      <t xml:space="preserve">1+1 </t>
    </r>
    <r>
      <rPr>
        <sz val="8"/>
        <color theme="1"/>
        <rFont val="Czcionka tekstu podstawowego"/>
        <family val="2"/>
        <charset val="238"/>
      </rPr>
      <t xml:space="preserve"> </t>
    </r>
  </si>
  <si>
    <t>karton matowy 350 g (wykończenie: folia matowa)</t>
  </si>
  <si>
    <t>300 szt.</t>
  </si>
  <si>
    <t>Torba papierowa AST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</si>
  <si>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</si>
  <si>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</si>
  <si>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</si>
  <si>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</si>
  <si>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</si>
  <si>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</si>
  <si>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</si>
  <si>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</si>
  <si>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</si>
  <si>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</si>
  <si>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</si>
  <si>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</si>
  <si>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50 szt</t>
  </si>
  <si>
    <t>Arktika 200 g</t>
  </si>
  <si>
    <t>Afisz/Plakat B2</t>
  </si>
  <si>
    <t>Zakładki do książek (4+4), folia mat (1+1)</t>
  </si>
  <si>
    <t>Roll up standard z polipropylenu (z blockoutem), z listwą zatrzaskową, z wydrukiem, z kasetą aluminiową</t>
  </si>
  <si>
    <t>B2</t>
  </si>
  <si>
    <t>45 mm x 200 mm</t>
  </si>
  <si>
    <t>50 szt.</t>
  </si>
  <si>
    <t>Offset 120 g</t>
  </si>
  <si>
    <t>Kreda 350 g</t>
  </si>
  <si>
    <t xml:space="preserve">Roll up  Standard z polipropylenu (z blockoutem), z listwą zatrzaskową, z wydrukiem, z  kasetą aluminiową </t>
  </si>
  <si>
    <t>Papier, wykończenie</t>
  </si>
  <si>
    <t>okładka 4 strony + środek 32 strony</t>
  </si>
  <si>
    <t>4 + 0</t>
  </si>
  <si>
    <t xml:space="preserve">Afisz/Plakat B1 </t>
  </si>
  <si>
    <t>4 + 4</t>
  </si>
  <si>
    <t xml:space="preserve">4 + 4 </t>
  </si>
  <si>
    <t xml:space="preserve">4 + 0 </t>
  </si>
  <si>
    <t>kreda 200 g, zadruk 100% torby, druk 4 kolory +folia matowa w wersji luksusowej laminowanej, dno usztywniane: karton 300 g, uchwyt sznurek bawełniany w kolorze czarnym</t>
  </si>
  <si>
    <t>100 cm x 200 cm</t>
  </si>
  <si>
    <t>50 x 90</t>
  </si>
  <si>
    <t>pdf</t>
  </si>
  <si>
    <t xml:space="preserve">1+1 </t>
  </si>
  <si>
    <t xml:space="preserve">kreda matowa 300 g/m2, druk 1+1 + folia matowa +wybiórczo lakier UV jednostronnie, wewnętrznie  narożnik w formie papierowego trójkąta w kolorze białym o wymiarach ok. 75x75mm </t>
  </si>
  <si>
    <t>15.</t>
  </si>
  <si>
    <t>16.</t>
  </si>
  <si>
    <t>17.</t>
  </si>
  <si>
    <t>18.</t>
  </si>
  <si>
    <t>4+1</t>
  </si>
  <si>
    <t>karton jednostronnie powlekany 350 g</t>
  </si>
  <si>
    <t>Pocztówka AST</t>
  </si>
  <si>
    <t>okładka 4 strony + środek 24 strony</t>
  </si>
  <si>
    <t>Folder FMR</t>
  </si>
  <si>
    <t xml:space="preserve">    format strony 100 x 210, bigowany, zszyty</t>
  </si>
  <si>
    <t>Folder AST                                  (polsko-angielski)</t>
  </si>
  <si>
    <t>Folder AST                                  (sponsorski)</t>
  </si>
  <si>
    <t>250 szt.</t>
  </si>
  <si>
    <t>Ulotka programowa FMR</t>
  </si>
  <si>
    <t>350 szt.</t>
  </si>
  <si>
    <t>A6</t>
  </si>
  <si>
    <t>Torba papierowa EKO</t>
  </si>
  <si>
    <t xml:space="preserve">kartka 4+4 </t>
  </si>
  <si>
    <t xml:space="preserve">Kartka świąteczna </t>
  </si>
  <si>
    <t>kreda matowa 350 g (wykończenie: folia matowa)</t>
  </si>
  <si>
    <t xml:space="preserve">kreda matowa 200 g </t>
  </si>
  <si>
    <t>okładka - kreda matowa 250 g, środek - kreda matowa 135 g (wykończenie: folia matowa)</t>
  </si>
  <si>
    <r>
      <t xml:space="preserve">kreda matowa </t>
    </r>
    <r>
      <rPr>
        <sz val="8"/>
        <rFont val="Arial"/>
        <family val="2"/>
        <charset val="238"/>
      </rPr>
      <t>135</t>
    </r>
    <r>
      <rPr>
        <sz val="8"/>
        <color theme="1"/>
        <rFont val="Arial"/>
        <family val="2"/>
        <charset val="238"/>
      </rPr>
      <t xml:space="preserve"> g </t>
    </r>
  </si>
  <si>
    <r>
      <t xml:space="preserve"> 297x210, bigowany w 2 miejscach, typu U, </t>
    </r>
    <r>
      <rPr>
        <sz val="8"/>
        <color theme="1"/>
        <rFont val="Czcionka tekstu podstawowego"/>
        <charset val="238"/>
      </rPr>
      <t>złożony (DL)</t>
    </r>
  </si>
  <si>
    <t>396x210, bigowany w 3 miejscach, typu U, złożony (DL)</t>
  </si>
  <si>
    <t>148x210 (A5), bigowany, zszyty</t>
  </si>
  <si>
    <t xml:space="preserve">kreda matowa 200g, środek kreda matowa 150g, zszyty (wykończenie: folia matowa) </t>
  </si>
  <si>
    <t xml:space="preserve">kreda matowa 200g, środekkreda matowa 150g, zszyty (wykończenie: folia matowa) </t>
  </si>
  <si>
    <t>okładka 4 strony + środek 20 strony</t>
  </si>
  <si>
    <t>150 szt.</t>
  </si>
  <si>
    <t xml:space="preserve">Teczka firmowa 1 </t>
  </si>
  <si>
    <t>1+4 (czarny+CMYK)</t>
  </si>
  <si>
    <t>kreda matowa 300 g/m2, druk 1+4 (czarny+CMYK) + folia matowa +wybiórczo lakier UV jednostronnie. Teczki spinane czarną gumką o długości 315 mm - gumka czarna mocowana</t>
  </si>
  <si>
    <t xml:space="preserve">papier kraft 90g/m2, kolor biały, zadruk 100% torby (logo), 160x60x230, uchwyt: papierowy skręcany, biały,  </t>
  </si>
  <si>
    <t>papier: powlekany/kreda 260 g, wymiar po złożeniu:16x16 cm, składanie poziome, otwieranie w bok, bigowanie w połowie     (wykończenie:folia matowa)</t>
  </si>
  <si>
    <t>100x210 (DL)</t>
  </si>
  <si>
    <t>204x212 (złożona do DL, powiększona)</t>
  </si>
  <si>
    <t>kreda matowa 350 g/m2, druk 1+4 (czarny+CMYK) + folia matowa +wybiórczo lakier UV jednostronnie</t>
  </si>
  <si>
    <t>kreda matowa 250 g/m2, druk 1+4 (czarny+CMYK) + folia matowa jednostronnie +wybiórczo lakier UV jednostronnie</t>
  </si>
  <si>
    <t>Notes jubileuszowy</t>
  </si>
  <si>
    <t>148x210 (A5)</t>
  </si>
  <si>
    <t>1+0 - środek,            4+0 CMYK -okładka</t>
  </si>
  <si>
    <t>50 kartek w bloczku: offset 100g + okładka:1 strona 4+0 CMYK, kreda matowa 200g, wykończenie folia matowa + spód: karton 300g czarny barwiony w masie, klejony po krótszym boku</t>
  </si>
  <si>
    <t>14.</t>
  </si>
  <si>
    <t xml:space="preserve">150 szt. </t>
  </si>
  <si>
    <t>240x320x100</t>
  </si>
  <si>
    <t>160x230x60</t>
  </si>
  <si>
    <t>Teczka firmowa 2                    (dyplomowa)</t>
  </si>
  <si>
    <t xml:space="preserve"> kartka: 320x160 składana do kwadratu, 1 biga, złożona</t>
  </si>
  <si>
    <t>wg własnego wykrojnika AST</t>
  </si>
  <si>
    <t>Zaproszenie /repertuar (VIP)</t>
  </si>
  <si>
    <t>Koperta do zaproszenia / repertuar (VIP)</t>
  </si>
  <si>
    <t>19.</t>
  </si>
  <si>
    <t>Folder na inauguracje (DHC)</t>
  </si>
  <si>
    <r>
      <t>Załącznik nr 2_OPIS</t>
    </r>
    <r>
      <rPr>
        <b/>
        <u/>
        <sz val="10.5"/>
        <color theme="1"/>
        <rFont val="Arial"/>
        <family val="2"/>
        <charset val="238"/>
      </rPr>
      <t xml:space="preserve"> CZĘŚCI 1 </t>
    </r>
    <r>
      <rPr>
        <b/>
        <sz val="10.5"/>
        <color theme="1"/>
        <rFont val="Arial"/>
        <family val="2"/>
        <charset val="238"/>
      </rPr>
      <t xml:space="preserve">PRZEDMIOTU ZAMÓWIENIA </t>
    </r>
  </si>
  <si>
    <t>CAŁKOWITA WARTOŚĆ CZĘŚCI 1 ZAMÓWIENIA</t>
  </si>
  <si>
    <r>
      <t xml:space="preserve">Wykonywanie usług drukowania materiałów promocyjnych </t>
    </r>
    <r>
      <rPr>
        <b/>
        <sz val="10.5"/>
        <color rgb="FF000000"/>
        <rFont val="Arial"/>
        <family val="2"/>
        <charset val="238"/>
      </rPr>
      <t>(plakatów, afiszy, ulotek itp.) dla AST w Krakowie Filia w Bytomiu</t>
    </r>
  </si>
  <si>
    <t>CAŁKOWITA WARTOŚĆ CZĘŚCI 2 ZAMÓWIENIA</t>
  </si>
  <si>
    <t>CAŁKOWITA WARTOŚĆ CZĘŚCI 3 ZAMÓWIENIA</t>
  </si>
  <si>
    <t>10 szt.</t>
  </si>
  <si>
    <t>Widokówka</t>
  </si>
  <si>
    <t>PDF</t>
  </si>
  <si>
    <t xml:space="preserve">Kreda matowa 135 g </t>
  </si>
  <si>
    <t>210mm x 297mm, bigowany w 2 miejscach, typu U, złożony</t>
  </si>
  <si>
    <t>100mmx210mm (DL)</t>
  </si>
  <si>
    <t>Pdf</t>
  </si>
  <si>
    <t>Ulotka DL druk blankietów zaproszeń</t>
  </si>
  <si>
    <t xml:space="preserve">1 + 0 </t>
  </si>
  <si>
    <t>Kreda matowa 250 g</t>
  </si>
  <si>
    <t>Offset 250 g</t>
  </si>
  <si>
    <t>Kreda matowa 170 g</t>
  </si>
  <si>
    <t>Program do pokazów egzaminacyjnych/ repertuar</t>
  </si>
  <si>
    <t>A6 (105mmx148mm)</t>
  </si>
  <si>
    <t>Karton 270g z białym spodem</t>
  </si>
  <si>
    <t>PD</t>
  </si>
  <si>
    <r>
      <t>Załącznik nr 2 - OPIS</t>
    </r>
    <r>
      <rPr>
        <b/>
        <u/>
        <sz val="10.5"/>
        <color theme="1"/>
        <rFont val="Arial"/>
        <family val="2"/>
        <charset val="238"/>
      </rPr>
      <t xml:space="preserve"> CZĘŚCI 2  </t>
    </r>
    <r>
      <rPr>
        <b/>
        <sz val="10.5"/>
        <color theme="1"/>
        <rFont val="Arial"/>
        <family val="2"/>
        <charset val="238"/>
      </rPr>
      <t xml:space="preserve">PRZEDMIOTU ZAMÓWIENIA </t>
    </r>
  </si>
  <si>
    <r>
      <t>Załącznik nr 2 - OPIS</t>
    </r>
    <r>
      <rPr>
        <b/>
        <u/>
        <sz val="10.5"/>
        <color theme="1"/>
        <rFont val="Arial"/>
        <family val="2"/>
        <charset val="238"/>
      </rPr>
      <t xml:space="preserve"> CZĘŚCI 3  </t>
    </r>
    <r>
      <rPr>
        <b/>
        <sz val="10.5"/>
        <color theme="1"/>
        <rFont val="Arial"/>
        <family val="2"/>
        <charset val="238"/>
      </rPr>
      <t xml:space="preserve">PRZEDMIOTU ZAMÓWIENIA </t>
    </r>
  </si>
  <si>
    <r>
      <t xml:space="preserve">Wykonywanie usług drukowania materiałów promocyjnych </t>
    </r>
    <r>
      <rPr>
        <b/>
        <sz val="10.5"/>
        <color rgb="FF000000"/>
        <rFont val="Arial"/>
        <family val="2"/>
        <charset val="238"/>
      </rPr>
      <t>(plakatów, afiszy, ulotek itp.) dla AST w Krakowie Filia we Wrocławiu</t>
    </r>
  </si>
  <si>
    <t>kreda matowa 170-180 g</t>
  </si>
  <si>
    <t>A4</t>
  </si>
  <si>
    <t xml:space="preserve">400 szt. </t>
  </si>
  <si>
    <t>Afisz/ Plakat (Metaformy)</t>
  </si>
  <si>
    <t xml:space="preserve">Foldery (Metaformy)
30 stron 
</t>
  </si>
  <si>
    <t xml:space="preserve">kreda matowa
okładka 250g, środek 170g-180g
</t>
  </si>
  <si>
    <t>100cmx200cm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</si>
</sst>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2">
    <font>
      <sz val="11"/>
      <color theme="1"/>
      <name val="Czcionka tekstu podstawowego"/>
      <family val="2"/>
      <charset val="238"/>
    </font>
    <font>
      <b/>
      <sz val="10.5"/>
      <color theme="1"/>
      <name val="Arial"/>
      <family val="2"/>
      <charset val="238"/>
    </font>
    <font>
      <b/>
      <sz val="10.5"/>
      <color rgb="FF000000"/>
      <name val="Arial"/>
      <family val="2"/>
      <charset val="238"/>
    </font>
    <font>
      <b/>
      <u/>
      <sz val="10.5"/>
      <color theme="1"/>
      <name val="Arial"/>
      <family val="2"/>
      <charset val="238"/>
    </font>
    <font>
      <b/>
      <i/>
      <sz val="10.5"/>
      <color theme="1"/>
      <name val="Arial"/>
      <family val="2"/>
      <charset val="238"/>
    </font>
    <font>
      <sz val="8"/>
      <color theme="1"/>
      <name val="Czcionka tekstu podstawowego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Arial"/>
      <family val="2"/>
      <charset val="238"/>
    </font>
    <font>
      <sz val="8"/>
      <name val="Czcionka tekstu podstawowego"/>
      <family val="2"/>
      <charset val="238"/>
    </font>
    <font>
      <b/>
      <sz val="8"/>
      <name val="Arial"/>
      <family val="2"/>
      <charset val="238"/>
    </font>
    <font>
      <sz val="8"/>
      <color theme="1"/>
      <name val="Czcionka tekstu podstawowego"/>
      <charset val="238"/>
    </font>
    <font>
      <sz val="8"/>
      <name val="Czcionka tekstu podstawowego"/>
      <charset val="238"/>
    </font>
    <font>
      <b/>
      <sz val="8"/>
      <color theme="1"/>
      <name val="Czcionka tekstu podstawowego"/>
      <charset val="238"/>
    </font>
    <font>
      <b/>
      <sz val="8"/>
      <name val="Czcionka tekstu podstawowego"/>
      <charset val="238"/>
    </font>
    <font>
      <sz val="12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right" vertical="center"/>
    </xf>
    <xf numFmtId="0" fontId="6" fillId="0" borderId="0" xfId="0" applyFont="1"/>
    <xf numFmtId="0" fontId="13" fillId="0" borderId="1" xfId="0" applyFont="1" applyBorder="1" applyAlignment="1">
      <alignment horizontal="center" vertical="center" wrapText="1"/>
    </xf>
    <xf numFmtId="0" fontId="0" fillId="0" borderId="1" xfId="0" applyBorder="1"/>
    <xf numFmtId="164" fontId="8" fillId="0" borderId="1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8" fillId="4" borderId="1" xfId="0" applyFont="1" applyFill="1" applyBorder="1"/>
    <xf numFmtId="0" fontId="8" fillId="2" borderId="1" xfId="0" applyFont="1" applyFill="1" applyBorder="1"/>
    <xf numFmtId="0" fontId="17" fillId="0" borderId="0" xfId="0" applyFont="1"/>
    <xf numFmtId="0" fontId="17" fillId="0" borderId="0" xfId="0" applyFont="1" applyAlignment="1">
      <alignment horizontal="center"/>
    </xf>
    <xf numFmtId="0" fontId="0" fillId="0" borderId="0" xfId="0" applyBorder="1"/>
    <xf numFmtId="0" fontId="17" fillId="5" borderId="0" xfId="0" applyFont="1" applyFill="1" applyBorder="1" applyAlignment="1">
      <alignment horizontal="center" wrapText="1"/>
    </xf>
    <xf numFmtId="0" fontId="18" fillId="0" borderId="0" xfId="0" applyFont="1" applyBorder="1"/>
    <xf numFmtId="0" fontId="17" fillId="5" borderId="0" xfId="0" applyFont="1" applyFill="1" applyBorder="1" applyAlignment="1">
      <alignment wrapText="1"/>
    </xf>
    <xf numFmtId="0" fontId="19" fillId="3" borderId="1" xfId="0" applyFont="1" applyFill="1" applyBorder="1" applyAlignment="1">
      <alignment horizontal="center" vertical="center" wrapText="1"/>
    </xf>
    <xf numFmtId="164" fontId="19" fillId="3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right" vertical="center" wrapText="1"/>
    </xf>
    <xf numFmtId="9" fontId="19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/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20" fillId="5" borderId="1" xfId="0" applyFont="1" applyFill="1" applyBorder="1" applyAlignment="1">
      <alignment horizontal="center" wrapText="1"/>
    </xf>
    <xf numFmtId="0" fontId="21" fillId="0" borderId="9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2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1" xfId="0" applyFont="1" applyBorder="1" applyAlignment="1">
      <alignment horizontal="left" vertical="center"/>
    </xf>
    <xf numFmtId="0" fontId="21" fillId="0" borderId="13" xfId="0" applyFont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wrapText="1"/>
    </xf>
    <xf numFmtId="0" fontId="0" fillId="0" borderId="0" xfId="0" applyFill="1" applyAlignment="1">
      <alignment wrapText="1"/>
    </xf>
    <xf numFmtId="8" fontId="0" fillId="0" borderId="0" xfId="0" applyNumberFormat="1"/>
    <xf numFmtId="0" fontId="20" fillId="0" borderId="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0" fillId="0" borderId="7" xfId="0" applyFont="1" applyBorder="1" applyAlignment="1">
      <alignment horizontal="center" wrapText="1"/>
    </xf>
    <xf numFmtId="0" fontId="19" fillId="3" borderId="7" xfId="0" applyFont="1" applyFill="1" applyBorder="1" applyAlignment="1">
      <alignment horizontal="center" vertical="center" wrapText="1"/>
    </xf>
    <xf numFmtId="9" fontId="19" fillId="0" borderId="7" xfId="0" applyNumberFormat="1" applyFont="1" applyBorder="1" applyAlignment="1">
      <alignment horizontal="center" vertical="center" wrapText="1"/>
    </xf>
    <xf numFmtId="0" fontId="0" fillId="0" borderId="15" xfId="0" applyBorder="1"/>
    <xf numFmtId="164" fontId="9" fillId="0" borderId="15" xfId="0" applyNumberFormat="1" applyFont="1" applyFill="1" applyBorder="1" applyAlignment="1">
      <alignment horizontal="right" vertical="center" wrapText="1"/>
    </xf>
    <xf numFmtId="9" fontId="19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0" fillId="0" borderId="1" xfId="0" applyFont="1" applyFill="1" applyBorder="1" applyAlignment="1">
      <alignment horizontal="center" wrapText="1"/>
    </xf>
    <xf numFmtId="0" fontId="19" fillId="0" borderId="0" xfId="0" applyFont="1"/>
    <xf numFmtId="0" fontId="19" fillId="0" borderId="1" xfId="0" applyFont="1" applyBorder="1" applyAlignment="1">
      <alignment wrapText="1"/>
    </xf>
    <xf numFmtId="0" fontId="19" fillId="0" borderId="0" xfId="0" applyFont="1" applyBorder="1"/>
    <xf numFmtId="0" fontId="19" fillId="0" borderId="1" xfId="0" applyFont="1" applyBorder="1"/>
    <xf numFmtId="9" fontId="19" fillId="0" borderId="1" xfId="0" applyNumberFormat="1" applyFont="1" applyBorder="1"/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/>
    </xf>
    <xf numFmtId="2" fontId="19" fillId="3" borderId="1" xfId="0" applyNumberFormat="1" applyFont="1" applyFill="1" applyBorder="1" applyAlignment="1">
      <alignment horizontal="center" vertical="center" wrapText="1"/>
    </xf>
    <xf numFmtId="2" fontId="19" fillId="3" borderId="7" xfId="0" applyNumberFormat="1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/>
    </xf>
    <xf numFmtId="2" fontId="19" fillId="0" borderId="1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40E0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9"/>
  <sheetViews>
    <sheetView tabSelected="1" workbookViewId="0">
      <selection activeCell="Q21" sqref="Q21"/>
    </sheetView>
  </sheetViews>
  <sheetFormatPr defaultRowHeight="14.25"/>
  <cols>
    <col min="1" max="1" width="4.625" style="59" customWidth="1"/>
    <col min="2" max="2" width="21.5" customWidth="1"/>
    <col min="3" max="3" width="11.875" customWidth="1"/>
    <col min="4" max="4" width="11.375" customWidth="1"/>
    <col min="5" max="5" width="10.125" customWidth="1"/>
    <col min="6" max="6" width="21.125" customWidth="1"/>
    <col min="7" max="8" width="9.125" customWidth="1"/>
    <col min="10" max="10" width="9.875" customWidth="1"/>
    <col min="11" max="11" width="12.375" customWidth="1"/>
    <col min="12" max="12" width="9.875" customWidth="1"/>
    <col min="13" max="13" width="8.25" customWidth="1"/>
    <col min="14" max="14" width="13.125" customWidth="1"/>
  </cols>
  <sheetData>
    <row r="1" spans="1:18">
      <c r="B1" s="108" t="s">
        <v>139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8">
      <c r="B2" s="109" t="s">
        <v>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1:18">
      <c r="B3" s="110" t="s">
        <v>32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"/>
      <c r="P3" s="1"/>
      <c r="Q3" s="1"/>
      <c r="R3" s="1"/>
    </row>
    <row r="4" spans="1:18" ht="45">
      <c r="A4" s="60" t="s">
        <v>30</v>
      </c>
      <c r="B4" s="9" t="s">
        <v>13</v>
      </c>
      <c r="C4" s="9" t="s">
        <v>2</v>
      </c>
      <c r="D4" s="10" t="s">
        <v>4</v>
      </c>
      <c r="E4" s="9" t="s">
        <v>6</v>
      </c>
      <c r="F4" s="9" t="s">
        <v>72</v>
      </c>
      <c r="G4" s="9" t="s">
        <v>18</v>
      </c>
      <c r="H4" s="10" t="s">
        <v>9</v>
      </c>
      <c r="I4" s="10" t="s">
        <v>11</v>
      </c>
      <c r="J4" s="10" t="s">
        <v>29</v>
      </c>
      <c r="K4" s="10" t="s">
        <v>26</v>
      </c>
      <c r="L4" s="10" t="s">
        <v>23</v>
      </c>
      <c r="M4" s="10" t="s">
        <v>25</v>
      </c>
      <c r="N4" s="10" t="s">
        <v>24</v>
      </c>
    </row>
    <row r="5" spans="1:18" s="17" customFormat="1" ht="28.9" customHeight="1">
      <c r="A5" s="67" t="s">
        <v>31</v>
      </c>
      <c r="B5" s="46" t="s">
        <v>1</v>
      </c>
      <c r="C5" s="47" t="s">
        <v>3</v>
      </c>
      <c r="D5" s="47" t="s">
        <v>5</v>
      </c>
      <c r="E5" s="47" t="s">
        <v>68</v>
      </c>
      <c r="F5" s="41" t="s">
        <v>107</v>
      </c>
      <c r="G5" s="54" t="s">
        <v>42</v>
      </c>
      <c r="H5" s="41" t="s">
        <v>82</v>
      </c>
      <c r="I5" s="41" t="s">
        <v>12</v>
      </c>
      <c r="J5" s="50">
        <v>0</v>
      </c>
      <c r="K5" s="51">
        <v>3</v>
      </c>
      <c r="L5" s="65">
        <v>0</v>
      </c>
      <c r="M5" s="53">
        <v>0.23</v>
      </c>
      <c r="N5" s="52">
        <f>L5*1.23</f>
        <v>0</v>
      </c>
    </row>
    <row r="6" spans="1:18" s="17" customFormat="1" ht="51.75" customHeight="1">
      <c r="A6" s="67" t="s">
        <v>49</v>
      </c>
      <c r="B6" s="46" t="s">
        <v>14</v>
      </c>
      <c r="C6" s="47" t="s">
        <v>108</v>
      </c>
      <c r="D6" s="47" t="s">
        <v>15</v>
      </c>
      <c r="E6" s="47" t="s">
        <v>19</v>
      </c>
      <c r="F6" s="41" t="s">
        <v>105</v>
      </c>
      <c r="G6" s="54" t="s">
        <v>42</v>
      </c>
      <c r="H6" s="41" t="s">
        <v>82</v>
      </c>
      <c r="I6" s="41" t="s">
        <v>12</v>
      </c>
      <c r="J6" s="50">
        <v>0</v>
      </c>
      <c r="K6" s="51">
        <v>4</v>
      </c>
      <c r="L6" s="65">
        <f t="shared" ref="L6:L23" si="0">J6*K6</f>
        <v>0</v>
      </c>
      <c r="M6" s="53">
        <v>0.23</v>
      </c>
      <c r="N6" s="52">
        <f t="shared" ref="N6:N23" si="1">L6*1.23</f>
        <v>0</v>
      </c>
    </row>
    <row r="7" spans="1:18" s="17" customFormat="1" ht="46.15" customHeight="1">
      <c r="A7" s="67" t="s">
        <v>50</v>
      </c>
      <c r="B7" s="46" t="s">
        <v>135</v>
      </c>
      <c r="C7" s="47" t="s">
        <v>120</v>
      </c>
      <c r="D7" s="47" t="s">
        <v>116</v>
      </c>
      <c r="E7" s="47" t="s">
        <v>7</v>
      </c>
      <c r="F7" s="41" t="s">
        <v>123</v>
      </c>
      <c r="G7" s="54" t="s">
        <v>42</v>
      </c>
      <c r="H7" s="41" t="s">
        <v>82</v>
      </c>
      <c r="I7" s="41" t="s">
        <v>12</v>
      </c>
      <c r="J7" s="50">
        <v>0</v>
      </c>
      <c r="K7" s="51">
        <v>3</v>
      </c>
      <c r="L7" s="65">
        <f t="shared" si="0"/>
        <v>0</v>
      </c>
      <c r="M7" s="53">
        <v>0.23</v>
      </c>
      <c r="N7" s="52">
        <f t="shared" si="1"/>
        <v>0</v>
      </c>
    </row>
    <row r="8" spans="1:18" s="17" customFormat="1" ht="54" customHeight="1">
      <c r="A8" s="67" t="s">
        <v>51</v>
      </c>
      <c r="B8" s="46" t="s">
        <v>136</v>
      </c>
      <c r="C8" s="47" t="s">
        <v>121</v>
      </c>
      <c r="D8" s="47" t="s">
        <v>116</v>
      </c>
      <c r="E8" s="47" t="s">
        <v>7</v>
      </c>
      <c r="F8" s="41" t="s">
        <v>122</v>
      </c>
      <c r="G8" s="54" t="s">
        <v>42</v>
      </c>
      <c r="H8" s="41" t="s">
        <v>82</v>
      </c>
      <c r="I8" s="41" t="s">
        <v>12</v>
      </c>
      <c r="J8" s="50">
        <v>0</v>
      </c>
      <c r="K8" s="51">
        <v>3</v>
      </c>
      <c r="L8" s="65">
        <f t="shared" si="0"/>
        <v>0</v>
      </c>
      <c r="M8" s="53">
        <v>0.23</v>
      </c>
      <c r="N8" s="52">
        <f t="shared" si="1"/>
        <v>0</v>
      </c>
    </row>
    <row r="9" spans="1:18" s="17" customFormat="1" ht="58.9" customHeight="1">
      <c r="A9" s="67" t="s">
        <v>52</v>
      </c>
      <c r="B9" s="46" t="s">
        <v>98</v>
      </c>
      <c r="C9" s="47" t="s">
        <v>109</v>
      </c>
      <c r="D9" s="47" t="s">
        <v>15</v>
      </c>
      <c r="E9" s="47" t="s">
        <v>99</v>
      </c>
      <c r="F9" s="41" t="s">
        <v>105</v>
      </c>
      <c r="G9" s="54" t="s">
        <v>42</v>
      </c>
      <c r="H9" s="41" t="s">
        <v>82</v>
      </c>
      <c r="I9" s="41" t="s">
        <v>12</v>
      </c>
      <c r="J9" s="50">
        <v>0</v>
      </c>
      <c r="K9" s="51">
        <v>1</v>
      </c>
      <c r="L9" s="65">
        <f t="shared" si="0"/>
        <v>0</v>
      </c>
      <c r="M9" s="53">
        <v>0.23</v>
      </c>
      <c r="N9" s="52">
        <f t="shared" si="1"/>
        <v>0</v>
      </c>
    </row>
    <row r="10" spans="1:18" ht="46.15" customHeight="1">
      <c r="A10" s="61" t="s">
        <v>53</v>
      </c>
      <c r="B10" s="4" t="s">
        <v>93</v>
      </c>
      <c r="C10" s="2" t="s">
        <v>94</v>
      </c>
      <c r="D10" s="2" t="s">
        <v>15</v>
      </c>
      <c r="E10" s="47" t="s">
        <v>47</v>
      </c>
      <c r="F10" s="63" t="s">
        <v>106</v>
      </c>
      <c r="G10" s="5" t="s">
        <v>73</v>
      </c>
      <c r="H10" s="3" t="s">
        <v>82</v>
      </c>
      <c r="I10" s="3" t="s">
        <v>12</v>
      </c>
      <c r="J10" s="7">
        <v>0</v>
      </c>
      <c r="K10" s="6">
        <v>1</v>
      </c>
      <c r="L10" s="65">
        <f t="shared" si="0"/>
        <v>0</v>
      </c>
      <c r="M10" s="8">
        <v>0.23</v>
      </c>
      <c r="N10" s="52">
        <f t="shared" si="1"/>
        <v>0</v>
      </c>
    </row>
    <row r="11" spans="1:18" s="17" customFormat="1" ht="75" customHeight="1">
      <c r="A11" s="67" t="s">
        <v>54</v>
      </c>
      <c r="B11" s="56" t="s">
        <v>95</v>
      </c>
      <c r="C11" s="57" t="s">
        <v>110</v>
      </c>
      <c r="D11" s="48" t="s">
        <v>15</v>
      </c>
      <c r="E11" s="57" t="s">
        <v>97</v>
      </c>
      <c r="F11" s="43" t="s">
        <v>111</v>
      </c>
      <c r="G11" s="54" t="s">
        <v>92</v>
      </c>
      <c r="H11" s="43" t="s">
        <v>82</v>
      </c>
      <c r="I11" s="43" t="s">
        <v>12</v>
      </c>
      <c r="J11" s="50">
        <v>0</v>
      </c>
      <c r="K11" s="58">
        <v>1</v>
      </c>
      <c r="L11" s="65">
        <f t="shared" si="0"/>
        <v>0</v>
      </c>
      <c r="M11" s="53">
        <v>0.23</v>
      </c>
      <c r="N11" s="52">
        <f t="shared" si="1"/>
        <v>0</v>
      </c>
    </row>
    <row r="12" spans="1:18" s="17" customFormat="1" ht="57.6" customHeight="1">
      <c r="A12" s="67" t="s">
        <v>55</v>
      </c>
      <c r="B12" s="56" t="s">
        <v>96</v>
      </c>
      <c r="C12" s="57" t="s">
        <v>110</v>
      </c>
      <c r="D12" s="48" t="s">
        <v>15</v>
      </c>
      <c r="E12" s="57" t="s">
        <v>20</v>
      </c>
      <c r="F12" s="43" t="s">
        <v>112</v>
      </c>
      <c r="G12" s="54" t="s">
        <v>113</v>
      </c>
      <c r="H12" s="43" t="s">
        <v>82</v>
      </c>
      <c r="I12" s="43" t="s">
        <v>12</v>
      </c>
      <c r="J12" s="50">
        <v>0</v>
      </c>
      <c r="K12" s="58">
        <v>1</v>
      </c>
      <c r="L12" s="65">
        <f t="shared" si="0"/>
        <v>0</v>
      </c>
      <c r="M12" s="53">
        <v>0.23</v>
      </c>
      <c r="N12" s="52">
        <f t="shared" si="1"/>
        <v>0</v>
      </c>
    </row>
    <row r="13" spans="1:18" s="17" customFormat="1" ht="68.45" customHeight="1">
      <c r="A13" s="67" t="s">
        <v>56</v>
      </c>
      <c r="B13" s="56" t="s">
        <v>124</v>
      </c>
      <c r="C13" s="57" t="s">
        <v>125</v>
      </c>
      <c r="D13" s="48" t="s">
        <v>126</v>
      </c>
      <c r="E13" s="57" t="s">
        <v>99</v>
      </c>
      <c r="F13" s="43" t="s">
        <v>127</v>
      </c>
      <c r="G13" s="49" t="s">
        <v>42</v>
      </c>
      <c r="H13" s="43" t="s">
        <v>82</v>
      </c>
      <c r="I13" s="43" t="s">
        <v>12</v>
      </c>
      <c r="J13" s="50">
        <v>0</v>
      </c>
      <c r="K13" s="58">
        <v>1</v>
      </c>
      <c r="L13" s="65">
        <f t="shared" si="0"/>
        <v>0</v>
      </c>
      <c r="M13" s="53">
        <v>0.23</v>
      </c>
      <c r="N13" s="52">
        <f t="shared" si="1"/>
        <v>0</v>
      </c>
    </row>
    <row r="14" spans="1:18" s="17" customFormat="1" ht="55.15" customHeight="1">
      <c r="A14" s="67" t="s">
        <v>57</v>
      </c>
      <c r="B14" s="56" t="s">
        <v>91</v>
      </c>
      <c r="C14" s="57" t="s">
        <v>100</v>
      </c>
      <c r="D14" s="48" t="s">
        <v>89</v>
      </c>
      <c r="E14" s="57" t="s">
        <v>7</v>
      </c>
      <c r="F14" s="43" t="s">
        <v>90</v>
      </c>
      <c r="G14" s="49" t="s">
        <v>42</v>
      </c>
      <c r="H14" s="43" t="s">
        <v>82</v>
      </c>
      <c r="I14" s="43" t="s">
        <v>12</v>
      </c>
      <c r="J14" s="68">
        <v>0</v>
      </c>
      <c r="K14" s="58">
        <v>5</v>
      </c>
      <c r="L14" s="65">
        <f t="shared" si="0"/>
        <v>0</v>
      </c>
      <c r="M14" s="69">
        <v>0.23</v>
      </c>
      <c r="N14" s="52">
        <f t="shared" si="1"/>
        <v>0</v>
      </c>
    </row>
    <row r="15" spans="1:18" s="17" customFormat="1" ht="30.75" customHeight="1">
      <c r="A15" s="67" t="s">
        <v>58</v>
      </c>
      <c r="B15" s="46" t="s">
        <v>43</v>
      </c>
      <c r="C15" s="47" t="s">
        <v>44</v>
      </c>
      <c r="D15" s="47" t="s">
        <v>15</v>
      </c>
      <c r="E15" s="47" t="s">
        <v>114</v>
      </c>
      <c r="F15" s="41" t="s">
        <v>104</v>
      </c>
      <c r="G15" s="49" t="s">
        <v>42</v>
      </c>
      <c r="H15" s="41" t="s">
        <v>82</v>
      </c>
      <c r="I15" s="41" t="s">
        <v>12</v>
      </c>
      <c r="J15" s="50">
        <v>0</v>
      </c>
      <c r="K15" s="51">
        <v>2</v>
      </c>
      <c r="L15" s="65">
        <f t="shared" si="0"/>
        <v>0</v>
      </c>
      <c r="M15" s="53">
        <v>0.23</v>
      </c>
      <c r="N15" s="52">
        <f t="shared" si="1"/>
        <v>0</v>
      </c>
    </row>
    <row r="16" spans="1:18" s="17" customFormat="1" ht="43.15" customHeight="1">
      <c r="A16" s="67" t="s">
        <v>59</v>
      </c>
      <c r="B16" s="46" t="s">
        <v>138</v>
      </c>
      <c r="C16" s="47" t="s">
        <v>125</v>
      </c>
      <c r="D16" s="47" t="s">
        <v>15</v>
      </c>
      <c r="E16" s="47" t="s">
        <v>114</v>
      </c>
      <c r="F16" s="41" t="s">
        <v>112</v>
      </c>
      <c r="G16" s="49" t="s">
        <v>92</v>
      </c>
      <c r="H16" s="41" t="s">
        <v>82</v>
      </c>
      <c r="I16" s="41" t="s">
        <v>12</v>
      </c>
      <c r="J16" s="50">
        <v>0</v>
      </c>
      <c r="K16" s="51">
        <v>1</v>
      </c>
      <c r="L16" s="65">
        <f t="shared" si="0"/>
        <v>0</v>
      </c>
      <c r="M16" s="53">
        <v>0.23</v>
      </c>
      <c r="N16" s="52">
        <f t="shared" si="1"/>
        <v>0</v>
      </c>
    </row>
    <row r="17" spans="1:14" s="17" customFormat="1" ht="30" customHeight="1">
      <c r="A17" s="61" t="s">
        <v>60</v>
      </c>
      <c r="B17" s="46" t="s">
        <v>17</v>
      </c>
      <c r="C17" s="47" t="s">
        <v>81</v>
      </c>
      <c r="D17" s="55" t="s">
        <v>45</v>
      </c>
      <c r="E17" s="47" t="s">
        <v>7</v>
      </c>
      <c r="F17" s="41" t="s">
        <v>46</v>
      </c>
      <c r="G17" s="49" t="s">
        <v>42</v>
      </c>
      <c r="H17" s="41" t="s">
        <v>82</v>
      </c>
      <c r="I17" s="41" t="s">
        <v>12</v>
      </c>
      <c r="J17" s="50">
        <v>0</v>
      </c>
      <c r="K17" s="64">
        <v>3</v>
      </c>
      <c r="L17" s="65">
        <f t="shared" si="0"/>
        <v>0</v>
      </c>
      <c r="M17" s="53">
        <v>0.23</v>
      </c>
      <c r="N17" s="52">
        <f t="shared" si="1"/>
        <v>0</v>
      </c>
    </row>
    <row r="18" spans="1:14" s="17" customFormat="1" ht="66" customHeight="1">
      <c r="A18" s="67" t="s">
        <v>128</v>
      </c>
      <c r="B18" s="46" t="s">
        <v>115</v>
      </c>
      <c r="C18" s="47" t="s">
        <v>134</v>
      </c>
      <c r="D18" s="48" t="s">
        <v>116</v>
      </c>
      <c r="E18" s="47" t="s">
        <v>47</v>
      </c>
      <c r="F18" s="41" t="s">
        <v>117</v>
      </c>
      <c r="G18" s="49" t="s">
        <v>42</v>
      </c>
      <c r="H18" s="41" t="s">
        <v>82</v>
      </c>
      <c r="I18" s="41" t="s">
        <v>12</v>
      </c>
      <c r="J18" s="50">
        <v>0</v>
      </c>
      <c r="K18" s="51">
        <v>1</v>
      </c>
      <c r="L18" s="65">
        <f t="shared" si="0"/>
        <v>0</v>
      </c>
      <c r="M18" s="53">
        <v>0.23</v>
      </c>
      <c r="N18" s="52">
        <f t="shared" si="1"/>
        <v>0</v>
      </c>
    </row>
    <row r="19" spans="1:14" s="17" customFormat="1" ht="72" customHeight="1">
      <c r="A19" s="67" t="s">
        <v>85</v>
      </c>
      <c r="B19" s="46" t="s">
        <v>132</v>
      </c>
      <c r="C19" s="47" t="s">
        <v>134</v>
      </c>
      <c r="D19" s="48" t="s">
        <v>83</v>
      </c>
      <c r="E19" s="47" t="s">
        <v>47</v>
      </c>
      <c r="F19" s="41" t="s">
        <v>84</v>
      </c>
      <c r="G19" s="49" t="s">
        <v>42</v>
      </c>
      <c r="H19" s="41" t="s">
        <v>82</v>
      </c>
      <c r="I19" s="43" t="s">
        <v>12</v>
      </c>
      <c r="J19" s="50">
        <v>0</v>
      </c>
      <c r="K19" s="51">
        <v>1</v>
      </c>
      <c r="L19" s="65">
        <f t="shared" si="0"/>
        <v>0</v>
      </c>
      <c r="M19" s="53">
        <v>0.23</v>
      </c>
      <c r="N19" s="52">
        <v>7</v>
      </c>
    </row>
    <row r="20" spans="1:14" s="17" customFormat="1" ht="72" customHeight="1">
      <c r="A20" s="67" t="s">
        <v>86</v>
      </c>
      <c r="B20" s="46" t="s">
        <v>101</v>
      </c>
      <c r="C20" s="57" t="s">
        <v>131</v>
      </c>
      <c r="D20" s="48" t="s">
        <v>5</v>
      </c>
      <c r="E20" s="47" t="s">
        <v>20</v>
      </c>
      <c r="F20" s="41" t="s">
        <v>118</v>
      </c>
      <c r="G20" s="49" t="s">
        <v>42</v>
      </c>
      <c r="H20" s="41" t="s">
        <v>82</v>
      </c>
      <c r="I20" s="43" t="s">
        <v>12</v>
      </c>
      <c r="J20" s="50">
        <v>0</v>
      </c>
      <c r="K20" s="51">
        <v>1</v>
      </c>
      <c r="L20" s="65">
        <f t="shared" si="0"/>
        <v>0</v>
      </c>
      <c r="M20" s="53">
        <v>0.23</v>
      </c>
      <c r="N20" s="52">
        <f t="shared" si="1"/>
        <v>0</v>
      </c>
    </row>
    <row r="21" spans="1:14" s="17" customFormat="1" ht="78.75" customHeight="1">
      <c r="A21" s="61" t="s">
        <v>87</v>
      </c>
      <c r="B21" s="56" t="s">
        <v>48</v>
      </c>
      <c r="C21" s="57" t="s">
        <v>130</v>
      </c>
      <c r="D21" s="48" t="s">
        <v>5</v>
      </c>
      <c r="E21" s="57" t="s">
        <v>47</v>
      </c>
      <c r="F21" s="43" t="s">
        <v>79</v>
      </c>
      <c r="G21" s="54" t="s">
        <v>42</v>
      </c>
      <c r="H21" s="41" t="s">
        <v>82</v>
      </c>
      <c r="I21" s="43" t="s">
        <v>12</v>
      </c>
      <c r="J21" s="50">
        <v>0</v>
      </c>
      <c r="K21" s="58">
        <v>1</v>
      </c>
      <c r="L21" s="65">
        <f t="shared" si="0"/>
        <v>0</v>
      </c>
      <c r="M21" s="53">
        <v>0.23</v>
      </c>
      <c r="N21" s="52">
        <f t="shared" si="1"/>
        <v>0</v>
      </c>
    </row>
    <row r="22" spans="1:14" s="17" customFormat="1" ht="66.599999999999994" customHeight="1">
      <c r="A22" s="67" t="s">
        <v>88</v>
      </c>
      <c r="B22" s="46" t="s">
        <v>103</v>
      </c>
      <c r="C22" s="47" t="s">
        <v>133</v>
      </c>
      <c r="D22" s="47" t="s">
        <v>102</v>
      </c>
      <c r="E22" s="47" t="s">
        <v>129</v>
      </c>
      <c r="F22" s="41" t="s">
        <v>119</v>
      </c>
      <c r="G22" s="49" t="s">
        <v>42</v>
      </c>
      <c r="H22" s="41" t="s">
        <v>82</v>
      </c>
      <c r="I22" s="41" t="s">
        <v>12</v>
      </c>
      <c r="J22" s="50">
        <v>0</v>
      </c>
      <c r="K22" s="51">
        <v>1</v>
      </c>
      <c r="L22" s="65">
        <v>0</v>
      </c>
      <c r="M22" s="53">
        <v>0.23</v>
      </c>
      <c r="N22" s="52">
        <f t="shared" si="1"/>
        <v>0</v>
      </c>
    </row>
    <row r="23" spans="1:14" ht="64.150000000000006" customHeight="1">
      <c r="A23" s="61" t="s">
        <v>137</v>
      </c>
      <c r="B23" s="4" t="s">
        <v>71</v>
      </c>
      <c r="C23" s="2" t="s">
        <v>21</v>
      </c>
      <c r="D23" s="2" t="s">
        <v>5</v>
      </c>
      <c r="E23" s="14" t="s">
        <v>33</v>
      </c>
      <c r="F23" s="5" t="s">
        <v>42</v>
      </c>
      <c r="G23" s="5" t="s">
        <v>42</v>
      </c>
      <c r="H23" s="3" t="s">
        <v>82</v>
      </c>
      <c r="I23" s="3" t="s">
        <v>22</v>
      </c>
      <c r="J23" s="7">
        <v>0</v>
      </c>
      <c r="K23" s="6">
        <v>6</v>
      </c>
      <c r="L23" s="65">
        <v>0</v>
      </c>
      <c r="M23" s="8">
        <v>0.23</v>
      </c>
      <c r="N23" s="52">
        <v>0</v>
      </c>
    </row>
    <row r="24" spans="1:14" ht="24" customHeight="1">
      <c r="A24" s="62"/>
      <c r="B24" s="105" t="s">
        <v>140</v>
      </c>
      <c r="C24" s="106"/>
      <c r="D24" s="106"/>
      <c r="E24" s="106"/>
      <c r="F24" s="106"/>
      <c r="G24" s="106"/>
      <c r="H24" s="106"/>
      <c r="I24" s="106"/>
      <c r="J24" s="106"/>
      <c r="K24" s="107"/>
      <c r="L24" s="66">
        <f>SUM(L5:L23)</f>
        <v>0</v>
      </c>
      <c r="M24" s="8">
        <v>0.23</v>
      </c>
      <c r="N24" s="12">
        <v>0</v>
      </c>
    </row>
    <row r="28" spans="1:14">
      <c r="J28" t="s">
        <v>28</v>
      </c>
    </row>
    <row r="29" spans="1:14">
      <c r="J29" s="13" t="s">
        <v>27</v>
      </c>
    </row>
  </sheetData>
  <mergeCells count="4">
    <mergeCell ref="B24:K24"/>
    <mergeCell ref="B1:N1"/>
    <mergeCell ref="B2:N2"/>
    <mergeCell ref="B3:N3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>
    <oddHeader xml:space="preserve">&amp;RSzczegółowy opis przedmiotu zamówienia/wzór kalkulacji cenowej – zał.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6"/>
  <sheetViews>
    <sheetView workbookViewId="0">
      <selection activeCell="O10" sqref="O10"/>
    </sheetView>
  </sheetViews>
  <sheetFormatPr defaultRowHeight="14.25"/>
  <cols>
    <col min="1" max="1" width="2.875" customWidth="1"/>
    <col min="2" max="2" width="16.875" customWidth="1"/>
    <col min="3" max="3" width="11.125" customWidth="1"/>
    <col min="4" max="4" width="7.625" customWidth="1"/>
    <col min="5" max="5" width="6.5" customWidth="1"/>
    <col min="6" max="6" width="11.125" customWidth="1"/>
    <col min="7" max="7" width="9.125" customWidth="1"/>
    <col min="8" max="8" width="8" customWidth="1"/>
    <col min="9" max="9" width="9.875" customWidth="1"/>
    <col min="10" max="10" width="10.25" customWidth="1"/>
    <col min="11" max="11" width="9.375" customWidth="1"/>
    <col min="12" max="12" width="5.625" customWidth="1"/>
    <col min="13" max="13" width="8.5" customWidth="1"/>
    <col min="15" max="15" width="29.75" customWidth="1"/>
    <col min="16" max="16" width="33.875" customWidth="1"/>
    <col min="19" max="19" width="17.875" customWidth="1"/>
  </cols>
  <sheetData>
    <row r="1" spans="1:27">
      <c r="B1" s="108" t="s">
        <v>160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27">
      <c r="B2" s="109" t="s">
        <v>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27" ht="6.75" customHeight="1"/>
    <row r="4" spans="1:27" ht="30.75" customHeight="1">
      <c r="B4" s="112" t="s">
        <v>141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</row>
    <row r="5" spans="1:27" ht="45">
      <c r="A5" s="18" t="s">
        <v>35</v>
      </c>
      <c r="B5" s="31" t="s">
        <v>13</v>
      </c>
      <c r="C5" s="32" t="s">
        <v>2</v>
      </c>
      <c r="D5" s="33" t="s">
        <v>4</v>
      </c>
      <c r="E5" s="71" t="s">
        <v>6</v>
      </c>
      <c r="F5" s="9" t="s">
        <v>8</v>
      </c>
      <c r="G5" s="10" t="s">
        <v>9</v>
      </c>
      <c r="H5" s="10" t="s">
        <v>11</v>
      </c>
      <c r="I5" s="10" t="s">
        <v>29</v>
      </c>
      <c r="J5" s="10" t="s">
        <v>26</v>
      </c>
      <c r="K5" s="10" t="s">
        <v>23</v>
      </c>
      <c r="L5" s="10" t="s">
        <v>25</v>
      </c>
      <c r="M5" s="10" t="s">
        <v>24</v>
      </c>
      <c r="N5" s="17"/>
      <c r="O5" s="86"/>
      <c r="P5" s="86"/>
      <c r="Q5" s="86"/>
      <c r="R5" s="86"/>
      <c r="S5" s="86"/>
      <c r="T5" s="86"/>
      <c r="U5" s="86"/>
      <c r="V5" s="17"/>
      <c r="W5" s="17"/>
      <c r="X5" s="17"/>
      <c r="Y5" s="17"/>
      <c r="Z5" s="17"/>
      <c r="AA5" s="17"/>
    </row>
    <row r="6" spans="1:27" ht="30.75" customHeight="1">
      <c r="A6" s="30">
        <v>1</v>
      </c>
      <c r="B6" s="37" t="s">
        <v>75</v>
      </c>
      <c r="C6" s="40" t="s">
        <v>3</v>
      </c>
      <c r="D6" s="42" t="s">
        <v>74</v>
      </c>
      <c r="E6" s="72" t="s">
        <v>68</v>
      </c>
      <c r="F6" s="85" t="s">
        <v>147</v>
      </c>
      <c r="G6" s="3" t="s">
        <v>146</v>
      </c>
      <c r="H6" s="26" t="s">
        <v>12</v>
      </c>
      <c r="I6" s="27">
        <v>0</v>
      </c>
      <c r="J6" s="39">
        <v>2</v>
      </c>
      <c r="K6" s="28">
        <v>0</v>
      </c>
      <c r="L6" s="29">
        <v>0.23</v>
      </c>
      <c r="M6" s="28">
        <v>0</v>
      </c>
      <c r="N6" s="17"/>
      <c r="O6" s="86"/>
      <c r="P6" s="86"/>
      <c r="Q6" s="86"/>
      <c r="R6" s="86"/>
      <c r="S6" s="86"/>
      <c r="T6" s="86"/>
      <c r="U6" s="86"/>
      <c r="V6" s="17"/>
      <c r="W6" s="17"/>
      <c r="X6" s="17"/>
      <c r="Y6" s="17"/>
      <c r="Z6" s="17"/>
      <c r="AA6" s="17"/>
    </row>
    <row r="7" spans="1:27" ht="14.25" customHeight="1">
      <c r="A7" s="30">
        <v>2</v>
      </c>
      <c r="B7" s="37" t="s">
        <v>63</v>
      </c>
      <c r="C7" s="76" t="s">
        <v>66</v>
      </c>
      <c r="D7" s="77" t="s">
        <v>74</v>
      </c>
      <c r="E7" s="78" t="s">
        <v>144</v>
      </c>
      <c r="F7" s="79" t="s">
        <v>69</v>
      </c>
      <c r="G7" s="80" t="s">
        <v>10</v>
      </c>
      <c r="H7" s="26" t="s">
        <v>12</v>
      </c>
      <c r="I7" s="27">
        <v>0</v>
      </c>
      <c r="J7" s="39">
        <v>2</v>
      </c>
      <c r="K7" s="28">
        <f t="shared" ref="K7:K14" si="0">I7*J7</f>
        <v>0</v>
      </c>
      <c r="L7" s="29">
        <v>0.23</v>
      </c>
      <c r="M7" s="28">
        <f t="shared" ref="M7:M14" si="1">K7*1.23</f>
        <v>0</v>
      </c>
      <c r="N7" s="17"/>
      <c r="O7" s="86"/>
      <c r="P7" s="86"/>
      <c r="Q7" s="86"/>
      <c r="R7" s="86"/>
      <c r="S7" s="86"/>
      <c r="T7" s="86"/>
      <c r="U7" s="86"/>
      <c r="V7" s="17"/>
      <c r="W7" s="17"/>
      <c r="X7" s="17"/>
      <c r="Y7" s="17"/>
      <c r="Z7" s="17"/>
      <c r="AA7" s="17"/>
    </row>
    <row r="8" spans="1:27" ht="25.5">
      <c r="A8" s="30">
        <v>3</v>
      </c>
      <c r="B8" s="75" t="s">
        <v>75</v>
      </c>
      <c r="C8" s="84" t="s">
        <v>3</v>
      </c>
      <c r="D8" s="42" t="s">
        <v>74</v>
      </c>
      <c r="E8" s="74" t="s">
        <v>144</v>
      </c>
      <c r="F8" s="85" t="s">
        <v>147</v>
      </c>
      <c r="G8" s="3" t="s">
        <v>146</v>
      </c>
      <c r="H8" s="26" t="s">
        <v>12</v>
      </c>
      <c r="I8" s="27">
        <v>0</v>
      </c>
      <c r="J8" s="39">
        <v>3</v>
      </c>
      <c r="K8" s="28">
        <f t="shared" si="0"/>
        <v>0</v>
      </c>
      <c r="L8" s="29">
        <v>0.23</v>
      </c>
      <c r="M8" s="28">
        <f t="shared" si="1"/>
        <v>0</v>
      </c>
      <c r="N8" s="17"/>
      <c r="O8" s="86"/>
      <c r="P8" s="86"/>
      <c r="Q8" s="86"/>
      <c r="R8" s="86"/>
      <c r="S8" s="86"/>
      <c r="T8" s="86"/>
      <c r="U8" s="86"/>
      <c r="V8" s="17"/>
      <c r="W8" s="17"/>
      <c r="X8" s="17"/>
      <c r="Y8" s="17"/>
      <c r="Z8" s="17"/>
      <c r="AA8" s="17"/>
    </row>
    <row r="9" spans="1:27" ht="76.5">
      <c r="A9" s="30">
        <v>4</v>
      </c>
      <c r="B9" s="37" t="s">
        <v>14</v>
      </c>
      <c r="C9" s="81" t="s">
        <v>148</v>
      </c>
      <c r="D9" s="82" t="s">
        <v>77</v>
      </c>
      <c r="E9" s="73" t="s">
        <v>16</v>
      </c>
      <c r="F9" s="81" t="s">
        <v>155</v>
      </c>
      <c r="G9" s="83" t="s">
        <v>150</v>
      </c>
      <c r="H9" s="26" t="s">
        <v>12</v>
      </c>
      <c r="I9" s="27">
        <v>0</v>
      </c>
      <c r="J9" s="39">
        <v>3</v>
      </c>
      <c r="K9" s="28">
        <f t="shared" si="0"/>
        <v>0</v>
      </c>
      <c r="L9" s="29">
        <v>0.23</v>
      </c>
      <c r="M9" s="28">
        <f t="shared" si="1"/>
        <v>0</v>
      </c>
      <c r="N9" s="17"/>
      <c r="O9" s="86"/>
      <c r="P9" s="86"/>
      <c r="Q9" s="86"/>
      <c r="R9" s="86"/>
      <c r="S9" s="86"/>
      <c r="T9" s="86"/>
      <c r="U9" s="86"/>
      <c r="V9" s="17"/>
      <c r="W9" s="17"/>
      <c r="X9" s="17"/>
      <c r="Y9" s="17"/>
      <c r="Z9" s="17"/>
      <c r="AA9" s="17"/>
    </row>
    <row r="10" spans="1:27" ht="38.25">
      <c r="A10" s="30">
        <v>5</v>
      </c>
      <c r="B10" s="38" t="s">
        <v>156</v>
      </c>
      <c r="C10" s="81" t="s">
        <v>149</v>
      </c>
      <c r="D10" s="82" t="s">
        <v>76</v>
      </c>
      <c r="E10" s="73" t="s">
        <v>114</v>
      </c>
      <c r="F10" s="81" t="s">
        <v>153</v>
      </c>
      <c r="G10" s="83" t="s">
        <v>150</v>
      </c>
      <c r="H10" s="26" t="s">
        <v>12</v>
      </c>
      <c r="I10" s="27">
        <v>0</v>
      </c>
      <c r="J10" s="39">
        <v>2</v>
      </c>
      <c r="K10" s="28">
        <f t="shared" si="0"/>
        <v>0</v>
      </c>
      <c r="L10" s="29"/>
      <c r="M10" s="28">
        <f t="shared" si="1"/>
        <v>0</v>
      </c>
      <c r="N10" s="17"/>
      <c r="O10" s="86"/>
      <c r="P10" s="86"/>
      <c r="Q10" s="86"/>
      <c r="R10" s="86"/>
      <c r="S10" s="86"/>
      <c r="T10" s="86"/>
      <c r="U10" s="86"/>
      <c r="V10" s="17"/>
      <c r="W10" s="17"/>
      <c r="X10" s="17"/>
      <c r="Y10" s="17"/>
      <c r="Z10" s="17"/>
      <c r="AA10" s="17"/>
    </row>
    <row r="11" spans="1:27" ht="45" customHeight="1">
      <c r="A11" s="30">
        <v>6</v>
      </c>
      <c r="B11" s="38" t="s">
        <v>151</v>
      </c>
      <c r="C11" s="81" t="s">
        <v>149</v>
      </c>
      <c r="D11" s="42" t="s">
        <v>152</v>
      </c>
      <c r="E11" s="39" t="s">
        <v>19</v>
      </c>
      <c r="F11" s="39" t="s">
        <v>154</v>
      </c>
      <c r="G11" s="3" t="s">
        <v>146</v>
      </c>
      <c r="H11" s="26" t="s">
        <v>12</v>
      </c>
      <c r="I11" s="27">
        <v>0</v>
      </c>
      <c r="J11" s="39">
        <v>2</v>
      </c>
      <c r="K11" s="28">
        <v>0</v>
      </c>
      <c r="L11" s="29">
        <v>0.23</v>
      </c>
      <c r="M11" s="28">
        <f t="shared" si="1"/>
        <v>0</v>
      </c>
      <c r="N11" s="17"/>
      <c r="O11" s="86"/>
      <c r="P11" s="86"/>
      <c r="Q11" s="86"/>
      <c r="R11" s="86"/>
      <c r="S11" s="86"/>
      <c r="T11" s="86"/>
      <c r="U11" s="86"/>
      <c r="V11" s="17"/>
      <c r="W11" s="17"/>
      <c r="X11" s="17"/>
      <c r="Y11" s="17"/>
      <c r="Z11" s="17"/>
      <c r="AA11" s="17"/>
    </row>
    <row r="12" spans="1:27" ht="38.25">
      <c r="A12" s="30">
        <v>7</v>
      </c>
      <c r="B12" s="38" t="s">
        <v>145</v>
      </c>
      <c r="C12" s="40" t="s">
        <v>157</v>
      </c>
      <c r="D12" s="42" t="s">
        <v>74</v>
      </c>
      <c r="E12" s="39" t="s">
        <v>16</v>
      </c>
      <c r="F12" s="40" t="s">
        <v>158</v>
      </c>
      <c r="G12" s="3" t="s">
        <v>146</v>
      </c>
      <c r="H12" s="26" t="s">
        <v>12</v>
      </c>
      <c r="I12" s="27">
        <v>0</v>
      </c>
      <c r="J12" s="39">
        <v>2</v>
      </c>
      <c r="K12" s="28">
        <f t="shared" si="0"/>
        <v>0</v>
      </c>
      <c r="L12" s="29">
        <v>0.23</v>
      </c>
      <c r="M12" s="28">
        <v>0</v>
      </c>
      <c r="N12" s="17"/>
      <c r="O12" s="86"/>
      <c r="P12" s="86"/>
      <c r="Q12" s="86"/>
      <c r="R12" s="86"/>
      <c r="S12" s="86"/>
      <c r="T12" s="86"/>
      <c r="U12" s="86"/>
      <c r="V12" s="17"/>
      <c r="W12" s="17"/>
      <c r="X12" s="17"/>
      <c r="Y12" s="17"/>
      <c r="Z12" s="17"/>
      <c r="AA12" s="17"/>
    </row>
    <row r="13" spans="1:27" ht="25.5">
      <c r="A13" s="30">
        <v>8</v>
      </c>
      <c r="B13" s="38" t="s">
        <v>64</v>
      </c>
      <c r="C13" s="40" t="s">
        <v>67</v>
      </c>
      <c r="D13" s="42" t="s">
        <v>76</v>
      </c>
      <c r="E13" s="39" t="s">
        <v>16</v>
      </c>
      <c r="F13" s="39" t="s">
        <v>70</v>
      </c>
      <c r="G13" s="11" t="s">
        <v>146</v>
      </c>
      <c r="H13" s="26" t="s">
        <v>12</v>
      </c>
      <c r="I13" s="27">
        <v>0</v>
      </c>
      <c r="J13" s="39">
        <v>2</v>
      </c>
      <c r="K13" s="28">
        <f t="shared" si="0"/>
        <v>0</v>
      </c>
      <c r="L13" s="29">
        <v>0.23</v>
      </c>
      <c r="M13" s="28">
        <f t="shared" si="1"/>
        <v>0</v>
      </c>
      <c r="N13" s="17"/>
      <c r="O13" s="86"/>
      <c r="P13" s="86"/>
      <c r="Q13" s="86"/>
      <c r="R13" s="86"/>
      <c r="S13" s="86"/>
      <c r="T13" s="86"/>
      <c r="U13" s="86"/>
      <c r="V13" s="17"/>
      <c r="W13" s="17"/>
      <c r="X13" s="17"/>
      <c r="Y13" s="17"/>
      <c r="Z13" s="17"/>
      <c r="AA13" s="17"/>
    </row>
    <row r="14" spans="1:27" ht="76.5">
      <c r="A14" s="30">
        <v>9</v>
      </c>
      <c r="B14" s="38" t="s">
        <v>65</v>
      </c>
      <c r="C14" s="40" t="s">
        <v>80</v>
      </c>
      <c r="D14" s="42" t="s">
        <v>78</v>
      </c>
      <c r="E14" s="39" t="s">
        <v>33</v>
      </c>
      <c r="F14" s="39"/>
      <c r="G14" s="11" t="s">
        <v>159</v>
      </c>
      <c r="H14" s="26" t="s">
        <v>22</v>
      </c>
      <c r="I14" s="27">
        <v>0</v>
      </c>
      <c r="J14" s="39">
        <v>1</v>
      </c>
      <c r="K14" s="28">
        <v>0</v>
      </c>
      <c r="L14" s="29">
        <v>0.23</v>
      </c>
      <c r="M14" s="28">
        <v>0</v>
      </c>
      <c r="N14" s="17"/>
      <c r="O14" s="86"/>
      <c r="P14" s="86"/>
      <c r="Q14" s="86"/>
      <c r="R14" s="86"/>
      <c r="S14" s="86"/>
      <c r="T14" s="86"/>
      <c r="U14" s="86"/>
      <c r="V14" s="17"/>
      <c r="W14" s="17"/>
      <c r="X14" s="17"/>
      <c r="Y14" s="17"/>
      <c r="Z14" s="17"/>
      <c r="AA14" s="17"/>
    </row>
    <row r="15" spans="1:27">
      <c r="A15" s="15"/>
      <c r="B15" s="111" t="s">
        <v>142</v>
      </c>
      <c r="C15" s="111"/>
      <c r="D15" s="111"/>
      <c r="E15" s="111"/>
      <c r="F15" s="111"/>
      <c r="G15" s="106"/>
      <c r="H15" s="106"/>
      <c r="I15" s="106"/>
      <c r="J15" s="107"/>
      <c r="K15" s="16">
        <f>SUM(K6:K14)</f>
        <v>0</v>
      </c>
      <c r="L15" s="29">
        <v>0.23</v>
      </c>
      <c r="M15" s="12">
        <f>SUM(M6:M14)</f>
        <v>0</v>
      </c>
      <c r="N15" s="17"/>
      <c r="O15" s="86"/>
      <c r="P15" s="86"/>
      <c r="Q15" s="86"/>
      <c r="R15" s="86"/>
      <c r="S15" s="86"/>
      <c r="T15" s="86"/>
      <c r="U15" s="86"/>
      <c r="V15" s="17"/>
      <c r="W15" s="17"/>
      <c r="X15" s="17"/>
      <c r="Y15" s="17"/>
      <c r="Z15" s="17"/>
      <c r="AA15" s="17"/>
    </row>
    <row r="16" spans="1:27">
      <c r="N16" s="17"/>
      <c r="O16" s="86"/>
      <c r="P16" s="86"/>
      <c r="Q16" s="86"/>
      <c r="R16" s="86"/>
      <c r="S16" s="86"/>
      <c r="T16" s="86"/>
      <c r="U16" s="86"/>
      <c r="V16" s="17"/>
      <c r="W16" s="17"/>
      <c r="X16" s="17"/>
      <c r="Y16" s="17"/>
      <c r="Z16" s="17"/>
      <c r="AA16" s="17"/>
    </row>
    <row r="18" spans="7:11">
      <c r="H18" t="s">
        <v>28</v>
      </c>
    </row>
    <row r="19" spans="7:11">
      <c r="H19" s="13" t="s">
        <v>27</v>
      </c>
    </row>
    <row r="25" spans="7:11">
      <c r="K25" s="17"/>
    </row>
    <row r="26" spans="7:11">
      <c r="G26" s="44"/>
    </row>
  </sheetData>
  <mergeCells count="4">
    <mergeCell ref="B1:L1"/>
    <mergeCell ref="B2:L2"/>
    <mergeCell ref="B15:J15"/>
    <mergeCell ref="B4:M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0"/>
  <sheetViews>
    <sheetView workbookViewId="0">
      <selection activeCell="N13" sqref="N13"/>
    </sheetView>
  </sheetViews>
  <sheetFormatPr defaultRowHeight="14.25"/>
  <cols>
    <col min="1" max="1" width="3.375" customWidth="1"/>
    <col min="2" max="2" width="14" customWidth="1"/>
    <col min="3" max="3" width="13.625" customWidth="1"/>
    <col min="4" max="4" width="7.75" customWidth="1"/>
    <col min="5" max="5" width="6.5" customWidth="1"/>
    <col min="6" max="6" width="10.875" customWidth="1"/>
    <col min="7" max="7" width="9.125" customWidth="1"/>
    <col min="8" max="8" width="7.5" customWidth="1"/>
    <col min="9" max="9" width="9.75" customWidth="1"/>
    <col min="10" max="10" width="11" customWidth="1"/>
    <col min="11" max="11" width="9.75" customWidth="1"/>
    <col min="12" max="12" width="6.25" customWidth="1"/>
    <col min="13" max="13" width="9.375" customWidth="1"/>
    <col min="15" max="15" width="24.5" customWidth="1"/>
    <col min="17" max="17" width="8" customWidth="1"/>
    <col min="19" max="19" width="11.625" customWidth="1"/>
  </cols>
  <sheetData>
    <row r="1" spans="1:22">
      <c r="B1" s="108" t="s">
        <v>161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22">
      <c r="B2" s="109" t="s">
        <v>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4" spans="1:22" ht="30" customHeight="1">
      <c r="B4" s="112" t="s">
        <v>162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"/>
    </row>
    <row r="5" spans="1:22" ht="45">
      <c r="A5" s="19" t="s">
        <v>35</v>
      </c>
      <c r="B5" s="32" t="s">
        <v>13</v>
      </c>
      <c r="C5" s="32" t="s">
        <v>2</v>
      </c>
      <c r="D5" s="10" t="s">
        <v>4</v>
      </c>
      <c r="E5" s="9" t="s">
        <v>6</v>
      </c>
      <c r="F5" s="9" t="s">
        <v>8</v>
      </c>
      <c r="G5" s="10" t="s">
        <v>9</v>
      </c>
      <c r="H5" s="10" t="s">
        <v>11</v>
      </c>
      <c r="I5" s="10" t="s">
        <v>29</v>
      </c>
      <c r="J5" s="10" t="s">
        <v>26</v>
      </c>
      <c r="K5" s="10" t="s">
        <v>23</v>
      </c>
      <c r="L5" s="10" t="s">
        <v>25</v>
      </c>
      <c r="M5" s="10" t="s">
        <v>24</v>
      </c>
      <c r="O5" s="70"/>
      <c r="P5" s="70"/>
      <c r="Q5" s="70"/>
      <c r="R5" s="70"/>
      <c r="S5" s="70"/>
      <c r="T5" s="70"/>
      <c r="U5" s="70"/>
    </row>
    <row r="6" spans="1:22" ht="46.5" customHeight="1">
      <c r="A6" s="35">
        <v>1</v>
      </c>
      <c r="B6" s="97" t="s">
        <v>36</v>
      </c>
      <c r="C6" s="26" t="s">
        <v>3</v>
      </c>
      <c r="D6" s="26" t="s">
        <v>5</v>
      </c>
      <c r="E6" s="26" t="s">
        <v>61</v>
      </c>
      <c r="F6" s="45" t="s">
        <v>37</v>
      </c>
      <c r="G6" s="26" t="s">
        <v>10</v>
      </c>
      <c r="H6" s="26" t="s">
        <v>12</v>
      </c>
      <c r="I6" s="116">
        <v>0</v>
      </c>
      <c r="J6" s="26">
        <v>6</v>
      </c>
      <c r="K6" s="28">
        <v>0</v>
      </c>
      <c r="L6" s="29">
        <v>0.23</v>
      </c>
      <c r="M6" s="119">
        <f>K6*1.23</f>
        <v>0</v>
      </c>
      <c r="N6" s="98"/>
      <c r="O6" s="70"/>
      <c r="P6" s="70"/>
      <c r="Q6" s="70"/>
      <c r="R6" s="70"/>
      <c r="S6" s="70"/>
      <c r="T6" s="70"/>
      <c r="U6" s="70"/>
    </row>
    <row r="7" spans="1:22" ht="60" customHeight="1">
      <c r="A7" s="35">
        <v>2</v>
      </c>
      <c r="B7" s="97" t="s">
        <v>166</v>
      </c>
      <c r="C7" s="26" t="s">
        <v>3</v>
      </c>
      <c r="D7" s="26" t="s">
        <v>5</v>
      </c>
      <c r="E7" s="26" t="s">
        <v>68</v>
      </c>
      <c r="F7" s="26" t="s">
        <v>37</v>
      </c>
      <c r="G7" s="26" t="s">
        <v>10</v>
      </c>
      <c r="H7" s="26" t="s">
        <v>12</v>
      </c>
      <c r="I7" s="116">
        <v>0</v>
      </c>
      <c r="J7" s="26">
        <v>2</v>
      </c>
      <c r="K7" s="28">
        <f t="shared" ref="K7:K11" si="0">I7*J7</f>
        <v>0</v>
      </c>
      <c r="L7" s="29">
        <v>0.23</v>
      </c>
      <c r="M7" s="119">
        <f t="shared" ref="M7:M11" si="1">K7*1.23</f>
        <v>0</v>
      </c>
      <c r="N7" s="98"/>
      <c r="O7" s="70"/>
      <c r="P7" s="70"/>
      <c r="Q7" s="70"/>
      <c r="R7" s="70"/>
      <c r="S7" s="70"/>
      <c r="T7" s="70"/>
      <c r="U7" s="70"/>
    </row>
    <row r="8" spans="1:22" ht="24">
      <c r="A8" s="35">
        <v>3</v>
      </c>
      <c r="B8" s="97" t="s">
        <v>34</v>
      </c>
      <c r="C8" s="34" t="s">
        <v>40</v>
      </c>
      <c r="D8" s="26" t="s">
        <v>15</v>
      </c>
      <c r="E8" s="26" t="s">
        <v>38</v>
      </c>
      <c r="F8" s="88" t="s">
        <v>62</v>
      </c>
      <c r="G8" s="26" t="s">
        <v>10</v>
      </c>
      <c r="H8" s="26" t="s">
        <v>12</v>
      </c>
      <c r="I8" s="116">
        <v>0</v>
      </c>
      <c r="J8" s="26">
        <v>1</v>
      </c>
      <c r="K8" s="28">
        <f t="shared" si="0"/>
        <v>0</v>
      </c>
      <c r="L8" s="29">
        <v>0.23</v>
      </c>
      <c r="M8" s="119">
        <f t="shared" si="1"/>
        <v>0</v>
      </c>
      <c r="N8" s="98"/>
      <c r="O8" s="70"/>
      <c r="P8" s="70"/>
      <c r="Q8" s="70"/>
      <c r="R8" s="70"/>
      <c r="T8" s="70"/>
      <c r="U8" s="70"/>
    </row>
    <row r="9" spans="1:22" ht="60">
      <c r="A9" s="35">
        <v>4</v>
      </c>
      <c r="B9" s="36" t="s">
        <v>39</v>
      </c>
      <c r="C9" s="34" t="s">
        <v>41</v>
      </c>
      <c r="D9" s="26" t="s">
        <v>15</v>
      </c>
      <c r="E9" s="26" t="s">
        <v>38</v>
      </c>
      <c r="F9" s="103" t="s">
        <v>163</v>
      </c>
      <c r="G9" s="26" t="s">
        <v>10</v>
      </c>
      <c r="H9" s="26" t="s">
        <v>12</v>
      </c>
      <c r="I9" s="116">
        <v>0</v>
      </c>
      <c r="J9" s="26">
        <v>5</v>
      </c>
      <c r="K9" s="28">
        <f t="shared" si="0"/>
        <v>0</v>
      </c>
      <c r="L9" s="29">
        <v>0.23</v>
      </c>
      <c r="M9" s="119">
        <f t="shared" si="1"/>
        <v>0</v>
      </c>
      <c r="N9" s="98"/>
      <c r="O9" s="70"/>
      <c r="P9" s="70"/>
      <c r="Q9" s="70"/>
      <c r="R9" s="70"/>
      <c r="S9" s="70"/>
      <c r="T9" s="70"/>
      <c r="U9" s="70"/>
    </row>
    <row r="10" spans="1:22" ht="60">
      <c r="A10" s="89">
        <v>5</v>
      </c>
      <c r="B10" s="36" t="s">
        <v>167</v>
      </c>
      <c r="C10" s="90" t="s">
        <v>164</v>
      </c>
      <c r="D10" s="91" t="s">
        <v>15</v>
      </c>
      <c r="E10" s="91" t="s">
        <v>165</v>
      </c>
      <c r="F10" s="91" t="s">
        <v>168</v>
      </c>
      <c r="G10" s="91" t="s">
        <v>10</v>
      </c>
      <c r="H10" s="91" t="s">
        <v>12</v>
      </c>
      <c r="I10" s="117">
        <v>0</v>
      </c>
      <c r="J10" s="91">
        <v>1</v>
      </c>
      <c r="K10" s="28">
        <f t="shared" si="0"/>
        <v>0</v>
      </c>
      <c r="L10" s="92">
        <v>0.23</v>
      </c>
      <c r="M10" s="119">
        <f t="shared" si="1"/>
        <v>0</v>
      </c>
      <c r="N10" s="100"/>
      <c r="P10" s="70"/>
      <c r="Q10" s="70"/>
      <c r="R10" s="70"/>
      <c r="S10" s="70"/>
      <c r="T10" s="70"/>
      <c r="U10" s="70"/>
      <c r="V10" s="87"/>
    </row>
    <row r="11" spans="1:22" ht="76.5" customHeight="1">
      <c r="A11" s="96">
        <v>6</v>
      </c>
      <c r="B11" s="99" t="s">
        <v>71</v>
      </c>
      <c r="C11" s="101" t="s">
        <v>169</v>
      </c>
      <c r="D11" s="104" t="s">
        <v>74</v>
      </c>
      <c r="E11" s="104" t="s">
        <v>33</v>
      </c>
      <c r="F11" s="104"/>
      <c r="G11" s="104" t="s">
        <v>10</v>
      </c>
      <c r="H11" s="104" t="s">
        <v>12</v>
      </c>
      <c r="I11" s="118">
        <v>0</v>
      </c>
      <c r="J11" s="104">
        <v>1</v>
      </c>
      <c r="K11" s="28">
        <f t="shared" si="0"/>
        <v>0</v>
      </c>
      <c r="L11" s="102">
        <v>0.23</v>
      </c>
      <c r="M11" s="119">
        <f t="shared" si="1"/>
        <v>0</v>
      </c>
      <c r="N11" s="100"/>
    </row>
    <row r="12" spans="1:22" ht="24" customHeight="1">
      <c r="A12" s="93"/>
      <c r="B12" s="113" t="s">
        <v>143</v>
      </c>
      <c r="C12" s="111"/>
      <c r="D12" s="111"/>
      <c r="E12" s="111"/>
      <c r="F12" s="111"/>
      <c r="G12" s="111"/>
      <c r="H12" s="111"/>
      <c r="I12" s="111"/>
      <c r="J12" s="114"/>
      <c r="K12" s="94">
        <f>SUM(K6:K11)</f>
        <v>0</v>
      </c>
      <c r="L12" s="95">
        <v>0.23</v>
      </c>
      <c r="M12" s="115">
        <f>SUM(M6:M11)</f>
        <v>0</v>
      </c>
      <c r="N12" s="100"/>
    </row>
    <row r="15" spans="1:22">
      <c r="H15" t="s">
        <v>28</v>
      </c>
    </row>
    <row r="16" spans="1:22">
      <c r="H16" s="13" t="s">
        <v>27</v>
      </c>
    </row>
    <row r="18" spans="2:6">
      <c r="B18" s="22"/>
      <c r="C18" s="22"/>
    </row>
    <row r="19" spans="2:6">
      <c r="B19" s="22"/>
      <c r="C19" s="22"/>
    </row>
    <row r="20" spans="2:6" ht="15.75">
      <c r="B20" s="23"/>
      <c r="C20" s="24"/>
    </row>
    <row r="21" spans="2:6" ht="15.75">
      <c r="B21" s="23"/>
      <c r="C21" s="22"/>
      <c r="F21" s="21"/>
    </row>
    <row r="22" spans="2:6" ht="15.75">
      <c r="B22" s="23"/>
      <c r="C22" s="22"/>
      <c r="F22" s="20"/>
    </row>
    <row r="23" spans="2:6" ht="15.75">
      <c r="B23" s="23"/>
      <c r="C23" s="22"/>
    </row>
    <row r="24" spans="2:6" ht="15.75">
      <c r="B24" s="23"/>
      <c r="C24" s="22"/>
    </row>
    <row r="25" spans="2:6" ht="15.75">
      <c r="B25" s="23"/>
      <c r="C25" s="22"/>
    </row>
    <row r="26" spans="2:6" ht="15.75">
      <c r="B26" s="25"/>
      <c r="C26" s="22"/>
    </row>
    <row r="27" spans="2:6" ht="15.75">
      <c r="B27" s="25"/>
      <c r="C27" s="22"/>
    </row>
    <row r="28" spans="2:6">
      <c r="B28" s="22"/>
      <c r="C28" s="22"/>
    </row>
    <row r="29" spans="2:6">
      <c r="B29" s="22"/>
      <c r="C29" s="22"/>
    </row>
    <row r="30" spans="2:6">
      <c r="B30" s="22"/>
      <c r="C30" s="22"/>
    </row>
  </sheetData>
  <mergeCells count="4">
    <mergeCell ref="B1:L1"/>
    <mergeCell ref="B2:L2"/>
    <mergeCell ref="B4:L4"/>
    <mergeCell ref="B12:J12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2" ma:contentTypeDescription="Utwórz nowy dokument." ma:contentTypeScope="" ma:versionID="6f026045587268401ae8007d03d7ebd7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f778f3d7e75503f0250e9f4d829d11e7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83D2D6-A60D-41AA-A10C-C3133139BE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69AB9C-8060-4E40-95D8-F21EE6467A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3E1CDA-C4D6-4350-9C8D-9CE69B5C5E60}">
  <ds:schemaRefs>
    <ds:schemaRef ds:uri="http://schemas.microsoft.com/office/2006/metadata/properties"/>
    <ds:schemaRef ds:uri="http://schemas.microsoft.com/office/infopath/2007/PartnerControls"/>
    <ds:schemaRef ds:uri="5a2ef18a-7ad4-4aa3-8be4-6c3474fc0cf0"/>
    <ds:schemaRef ds:uri="e0ae9f3e-ba6e-4584-ba3e-f39d9417dd6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Część 1- Kraków</vt:lpstr>
      <vt:lpstr>Część 2 - Bytom</vt:lpstr>
      <vt:lpstr>Część 3 - Wrocław</vt:lpstr>
      <vt:lpstr>'Część 1- Kraków'!Obszar_wydruku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Kancelaria PWST</dc:creator>
  <cp:lastModifiedBy>Iwona Kołodziejczyk</cp:lastModifiedBy>
  <cp:lastPrinted>2025-01-02T10:24:17Z</cp:lastPrinted>
  <dcterms:created xsi:type="dcterms:W3CDTF">2016-11-21T10:24:33Z</dcterms:created>
  <dcterms:modified xsi:type="dcterms:W3CDTF">2026-02-04T08:10:42Z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